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DB63A15-D1E0-4D4B-A636-2376F2CD0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2" l="1"/>
  <c r="D31" i="2"/>
  <c r="D12" i="2"/>
  <c r="D8" i="2"/>
  <c r="D39" i="2"/>
  <c r="D20" i="2"/>
  <c r="D22" i="2"/>
  <c r="D46" i="2"/>
  <c r="D33" i="2"/>
  <c r="E22" i="2" l="1"/>
  <c r="E33" i="2"/>
  <c r="E46" i="2"/>
  <c r="D41" i="2"/>
  <c r="E41" i="2" s="1"/>
  <c r="D37" i="2"/>
  <c r="E37" i="2" s="1"/>
  <c r="D27" i="2"/>
  <c r="E27" i="2" s="1"/>
  <c r="E12" i="2" l="1"/>
  <c r="F2" i="2" s="1"/>
  <c r="F47" i="2" s="1"/>
  <c r="F49" i="2" s="1"/>
</calcChain>
</file>

<file path=xl/sharedStrings.xml><?xml version="1.0" encoding="utf-8"?>
<sst xmlns="http://schemas.openxmlformats.org/spreadsheetml/2006/main" count="48" uniqueCount="45">
  <si>
    <t>Placówka</t>
  </si>
  <si>
    <t>zakres prac</t>
  </si>
  <si>
    <t>kwota</t>
  </si>
  <si>
    <t>łączna kwota</t>
  </si>
  <si>
    <t>ZSPiP Chmielinko</t>
  </si>
  <si>
    <t>łaczna kwota</t>
  </si>
  <si>
    <t>ZSiP Brody</t>
  </si>
  <si>
    <t>ZSPiP Posadowo</t>
  </si>
  <si>
    <t>ZSPiP Zębowo</t>
  </si>
  <si>
    <t>ZSPiP Pakosław</t>
  </si>
  <si>
    <t>Przedszkole</t>
  </si>
  <si>
    <t>Przedszkole Lwówek</t>
  </si>
  <si>
    <t>SP Lwówek</t>
  </si>
  <si>
    <t>Montaż i zakup wykładzin podłogowych do 2 sal dydaktycznych</t>
  </si>
  <si>
    <t>Malowanie ścian i sufitów w 2 salach dydaktycznych</t>
  </si>
  <si>
    <t>Żłobek</t>
  </si>
  <si>
    <t>Malowanie korytarza na piętrze budynku i kladki schodowej</t>
  </si>
  <si>
    <t>Częściowa wymiana rynien i pokrycia dachowego z papy</t>
  </si>
  <si>
    <t>Budowa kolejnych miejsc parkingowych przy szkole</t>
  </si>
  <si>
    <t>Zakup 11 krzeseł do pracowni komputerowej (sanepid)</t>
  </si>
  <si>
    <r>
      <t>Wymiana podłogi w 2 salach dydaktycznych 70 m</t>
    </r>
    <r>
      <rPr>
        <vertAlign val="superscript"/>
        <sz val="11"/>
        <rFont val="Calibri"/>
        <family val="2"/>
        <scheme val="minor"/>
      </rPr>
      <t>2</t>
    </r>
  </si>
  <si>
    <r>
      <t>Pilna renowacja elewacji budynku szkolnego z wymianą opierzenia części dachu 80m</t>
    </r>
    <r>
      <rPr>
        <vertAlign val="superscript"/>
        <sz val="11"/>
        <rFont val="Calibri"/>
        <family val="2"/>
        <charset val="238"/>
        <scheme val="minor"/>
      </rPr>
      <t>2</t>
    </r>
  </si>
  <si>
    <t>Pilna naprawa dachu na części kuchennej budynku przedszkolnego</t>
  </si>
  <si>
    <t>Niezbędne malowanie i naprawa zalanych sufitów pomieszczeń socjalnych: kuchnia, korytarze</t>
  </si>
  <si>
    <t>Rekonstrukcja wnęk okiennych z odmalowaniem</t>
  </si>
  <si>
    <t>Remont podłogi w 2 klasach SIO i SK - decyzja sanepidu</t>
  </si>
  <si>
    <t>malowanie pomieszczeń socjalnych i zaplecza kuchennego</t>
  </si>
  <si>
    <t xml:space="preserve">malowanie 2 sal, klatki schodowej oraz korytarza, pomieszczeń socjalnych i kuchni </t>
  </si>
  <si>
    <t>Wymiana podłogi w pracowni komputerowej -  zalecenie sanepidu</t>
  </si>
  <si>
    <t>remont schodów zewnętrznych - wejściowych (sanepid do 31.08.2025)</t>
  </si>
  <si>
    <t xml:space="preserve">naprawa lub częściowa wymiana rynien </t>
  </si>
  <si>
    <t>bieżące naprawy płytek na wewnętrznej klatce schodowej</t>
  </si>
  <si>
    <t>Nawierzchnia do "Zielonej klasy" (JUŻ PRZYZNANO)</t>
  </si>
  <si>
    <t>wymiana podłogi w Sali komputerowej z położeniem nowej wykładziny i malowaniem Sali z wymianą płyt karton-gips - decyzja sanepidu</t>
  </si>
  <si>
    <t>wymiana muszli ustępowych w sanitariatach - decyzja sanepidu</t>
  </si>
  <si>
    <t>Wymiana opierzenia dachu z drewnianego na metalowe - decfyzja saneoudu</t>
  </si>
  <si>
    <t>Kwota przyznana Uchwałą RM- ogółem 200 000,00 jest 180 000,00</t>
  </si>
  <si>
    <t>Ogółem koszt planowanych remontów</t>
  </si>
  <si>
    <t>Koszt bez schodów w Lwówku</t>
  </si>
  <si>
    <t>Remont Sali nr 3 (biała szkoła na półpietrze) - malowane - decyzja sanepidu</t>
  </si>
  <si>
    <t>Remont klatki schodowej w budynku białej szkoły (malowanie + nowa wykładzina + prąd + obicia) -decyzja sanepidu</t>
  </si>
  <si>
    <t>Adaptacja pomieszczeń po byłym mieszkaniu na nowe ubikacje w czerwonej szkole - decyzja sanepidu</t>
  </si>
  <si>
    <t>Remont klatki schodowej w czerwonej szkole do nowych sanitariatów</t>
  </si>
  <si>
    <t>Remont Sali nr 1 (biała szkoła parter) - malowane, podłoga, wykładzina - decyzja sanepidu</t>
  </si>
  <si>
    <t>Adaptacja pomieszczeń w czerwonej szkole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</si>
</sst>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ptos"/>
      <family val="2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7" xfId="0" applyBorder="1"/>
    <xf numFmtId="0" fontId="0" fillId="0" borderId="0" xfId="0" applyAlignment="1">
      <alignment horizontal="center"/>
    </xf>
    <xf numFmtId="0" fontId="2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/>
    <xf numFmtId="4" fontId="2" fillId="0" borderId="6" xfId="0" applyNumberFormat="1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0" fillId="0" borderId="0" xfId="0" applyAlignment="1">
      <alignment horizontal="center" wrapText="1"/>
    </xf>
    <xf numFmtId="0" fontId="3" fillId="0" borderId="7" xfId="0" applyFont="1" applyBorder="1"/>
    <xf numFmtId="0" fontId="4" fillId="0" borderId="1" xfId="0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3" xfId="0" applyFont="1" applyBorder="1"/>
    <xf numFmtId="0" fontId="6" fillId="0" borderId="0" xfId="0" applyFont="1"/>
    <xf numFmtId="4" fontId="2" fillId="2" borderId="3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4" fontId="5" fillId="0" borderId="0" xfId="0" applyNumberFormat="1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0" xfId="0" applyFont="1" applyAlignment="1">
      <alignment horizontal="left" wrapText="1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0" fontId="2" fillId="3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" fontId="2" fillId="0" borderId="0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2C3C-2EC7-4DC1-A2EE-746788186DB5}">
  <sheetPr>
    <pageSetUpPr fitToPage="1"/>
  </sheetPr>
  <dimension ref="A1:N49"/>
  <sheetViews>
    <sheetView tabSelected="1" workbookViewId="0">
      <selection activeCell="N16" sqref="N16"/>
    </sheetView>
  </sheetViews>
  <sheetFormatPr defaultRowHeight="15" x14ac:dyDescent="0.25"/>
  <cols>
    <col min="1" max="1" width="23.85546875" customWidth="1"/>
    <col min="2" max="2" width="70.5703125" customWidth="1"/>
    <col min="3" max="3" width="12.28515625" customWidth="1"/>
    <col min="4" max="4" width="12" customWidth="1"/>
    <col min="5" max="5" width="11.85546875" customWidth="1"/>
    <col min="6" max="6" width="10.7109375" customWidth="1"/>
    <col min="7" max="7" width="17.42578125" customWidth="1"/>
    <col min="8" max="13" width="5.7109375" customWidth="1"/>
    <col min="14" max="14" width="29" customWidth="1"/>
  </cols>
  <sheetData>
    <row r="1" spans="1:11" x14ac:dyDescent="0.25">
      <c r="G1" s="5"/>
      <c r="H1" s="5"/>
      <c r="I1" s="5"/>
      <c r="J1" s="5"/>
      <c r="K1" s="5"/>
    </row>
    <row r="2" spans="1:11" ht="59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3">
        <f>SUM(E12,E22,E27,E33,E37,E41,E46)</f>
        <v>733079.69</v>
      </c>
      <c r="G2" s="19" t="s">
        <v>36</v>
      </c>
      <c r="H2" s="17"/>
      <c r="I2" s="5"/>
      <c r="J2" s="5"/>
      <c r="K2" s="5"/>
    </row>
    <row r="3" spans="1:11" ht="17.25" x14ac:dyDescent="0.25">
      <c r="A3" s="14" t="s">
        <v>4</v>
      </c>
      <c r="B3" s="23" t="s">
        <v>20</v>
      </c>
      <c r="C3" s="7">
        <v>27000</v>
      </c>
      <c r="D3" s="7"/>
      <c r="E3" s="8"/>
      <c r="G3" s="5"/>
      <c r="H3" s="5"/>
      <c r="I3" s="5"/>
      <c r="J3" s="5"/>
      <c r="K3" s="5"/>
    </row>
    <row r="4" spans="1:11" x14ac:dyDescent="0.25">
      <c r="A4" s="15"/>
      <c r="B4" s="6" t="s">
        <v>13</v>
      </c>
      <c r="C4" s="9">
        <v>15000</v>
      </c>
      <c r="D4" s="9"/>
      <c r="E4" s="10"/>
      <c r="G4" s="5"/>
      <c r="H4" s="5"/>
      <c r="I4" s="5"/>
      <c r="J4" s="5"/>
      <c r="K4" s="5"/>
    </row>
    <row r="5" spans="1:11" x14ac:dyDescent="0.25">
      <c r="A5" s="15"/>
      <c r="B5" s="6" t="s">
        <v>14</v>
      </c>
      <c r="C5" s="9">
        <v>12000</v>
      </c>
      <c r="D5" s="9"/>
      <c r="E5" s="10"/>
      <c r="G5" s="5"/>
      <c r="H5" s="5"/>
      <c r="I5" s="5"/>
      <c r="J5" s="5"/>
      <c r="K5" s="5"/>
    </row>
    <row r="6" spans="1:11" ht="32.25" x14ac:dyDescent="0.25">
      <c r="A6" s="15"/>
      <c r="B6" s="27" t="s">
        <v>21</v>
      </c>
      <c r="C6" s="9">
        <v>20000</v>
      </c>
      <c r="D6" s="9"/>
      <c r="E6" s="10"/>
      <c r="G6" s="5"/>
      <c r="H6" s="5"/>
      <c r="I6" s="5"/>
      <c r="J6" s="5"/>
      <c r="K6" s="5"/>
    </row>
    <row r="7" spans="1:11" x14ac:dyDescent="0.25">
      <c r="A7" s="15"/>
      <c r="B7" s="27" t="s">
        <v>28</v>
      </c>
      <c r="C7" s="9">
        <v>17000</v>
      </c>
      <c r="D7" s="9"/>
      <c r="E7" s="10"/>
      <c r="G7" s="5"/>
      <c r="H7" s="5"/>
      <c r="I7" s="5"/>
      <c r="J7" s="5"/>
      <c r="K7" s="5"/>
    </row>
    <row r="8" spans="1:11" x14ac:dyDescent="0.25">
      <c r="A8" s="15"/>
      <c r="B8" s="6"/>
      <c r="C8" s="9"/>
      <c r="D8" s="9">
        <f>SUM(C3:C7)</f>
        <v>91000</v>
      </c>
      <c r="E8" s="10"/>
      <c r="G8" s="5"/>
      <c r="H8" s="5"/>
      <c r="I8" s="5"/>
      <c r="J8" s="5"/>
      <c r="K8" s="5"/>
    </row>
    <row r="9" spans="1:11" x14ac:dyDescent="0.25">
      <c r="A9" s="15" t="s">
        <v>10</v>
      </c>
      <c r="B9" s="6"/>
      <c r="C9" s="9"/>
      <c r="D9" s="9"/>
      <c r="E9" s="10"/>
      <c r="G9" s="5"/>
      <c r="H9" s="5"/>
      <c r="I9" s="5"/>
      <c r="J9" s="5"/>
      <c r="K9" s="5"/>
    </row>
    <row r="10" spans="1:11" x14ac:dyDescent="0.25">
      <c r="B10" s="6" t="s">
        <v>22</v>
      </c>
      <c r="C10" s="9">
        <v>25000</v>
      </c>
    </row>
    <row r="11" spans="1:11" ht="30" x14ac:dyDescent="0.25">
      <c r="A11" s="15"/>
      <c r="B11" s="27" t="s">
        <v>23</v>
      </c>
      <c r="C11" s="9">
        <v>10000</v>
      </c>
      <c r="D11" s="9"/>
      <c r="E11" s="10"/>
      <c r="G11" s="5"/>
      <c r="H11" s="5"/>
      <c r="I11" s="5"/>
      <c r="J11" s="5"/>
      <c r="K11" s="5"/>
    </row>
    <row r="12" spans="1:11" x14ac:dyDescent="0.25">
      <c r="A12" s="16"/>
      <c r="B12" s="11"/>
      <c r="C12" s="12"/>
      <c r="D12" s="12">
        <f>SUM(C10,C11)</f>
        <v>35000</v>
      </c>
      <c r="E12" s="13">
        <f>SUM(D8,D12)</f>
        <v>126000</v>
      </c>
      <c r="F12" s="18"/>
      <c r="G12" s="20">
        <v>0</v>
      </c>
      <c r="H12" s="5"/>
      <c r="I12" s="5"/>
      <c r="J12" s="5"/>
      <c r="K12" s="5"/>
    </row>
    <row r="13" spans="1:11" x14ac:dyDescent="0.25">
      <c r="A13" s="40" t="s">
        <v>6</v>
      </c>
      <c r="B13" s="41" t="s">
        <v>39</v>
      </c>
      <c r="C13" s="7">
        <v>22800</v>
      </c>
      <c r="D13" s="7"/>
      <c r="E13" s="8"/>
      <c r="G13" s="21"/>
      <c r="H13" s="5"/>
      <c r="I13" s="5"/>
      <c r="J13" s="5"/>
      <c r="K13" s="5"/>
    </row>
    <row r="14" spans="1:11" ht="30" x14ac:dyDescent="0.25">
      <c r="A14" s="42"/>
      <c r="B14" s="43" t="s">
        <v>43</v>
      </c>
      <c r="C14" s="9">
        <v>38500</v>
      </c>
      <c r="D14" s="39"/>
      <c r="E14" s="10"/>
      <c r="G14" s="21"/>
      <c r="H14" s="5"/>
      <c r="I14" s="5"/>
      <c r="J14" s="5"/>
      <c r="K14" s="5"/>
    </row>
    <row r="15" spans="1:11" ht="30" x14ac:dyDescent="0.25">
      <c r="A15" s="42"/>
      <c r="B15" s="44" t="s">
        <v>40</v>
      </c>
      <c r="C15" s="9">
        <v>58900</v>
      </c>
      <c r="D15" s="39"/>
      <c r="E15" s="10"/>
      <c r="G15" s="21"/>
      <c r="H15" s="5"/>
      <c r="I15" s="5"/>
      <c r="J15" s="5"/>
      <c r="K15" s="5"/>
    </row>
    <row r="16" spans="1:11" ht="30" x14ac:dyDescent="0.25">
      <c r="A16" s="42"/>
      <c r="B16" s="44" t="s">
        <v>41</v>
      </c>
      <c r="C16" s="9">
        <v>70000</v>
      </c>
      <c r="D16" s="39"/>
      <c r="E16" s="10"/>
      <c r="G16" s="21"/>
      <c r="H16" s="5"/>
      <c r="I16" s="5"/>
      <c r="J16" s="5"/>
      <c r="K16" s="5"/>
    </row>
    <row r="17" spans="1:14" x14ac:dyDescent="0.25">
      <c r="A17" s="42"/>
      <c r="B17" s="44" t="s">
        <v>42</v>
      </c>
      <c r="C17" s="9">
        <v>22500</v>
      </c>
      <c r="D17" s="39"/>
      <c r="E17" s="10"/>
      <c r="G17" s="21"/>
      <c r="H17" s="5"/>
      <c r="I17" s="5"/>
      <c r="J17" s="5"/>
      <c r="K17" s="5"/>
    </row>
    <row r="18" spans="1:14" x14ac:dyDescent="0.25">
      <c r="A18" s="42"/>
      <c r="B18" s="44" t="s">
        <v>44</v>
      </c>
      <c r="C18" s="9">
        <v>35000</v>
      </c>
      <c r="D18" s="39"/>
      <c r="E18" s="10"/>
      <c r="G18" s="21"/>
      <c r="H18" s="5"/>
      <c r="I18" s="5"/>
      <c r="J18" s="5"/>
      <c r="K18" s="5"/>
    </row>
    <row r="19" spans="1:14" x14ac:dyDescent="0.25">
      <c r="A19" s="42"/>
      <c r="B19" s="44" t="s">
        <v>44</v>
      </c>
      <c r="C19" s="9">
        <v>36000</v>
      </c>
      <c r="D19" s="9"/>
      <c r="E19" s="10"/>
      <c r="G19" s="21"/>
      <c r="H19" s="5"/>
      <c r="I19" s="5"/>
      <c r="J19" s="5"/>
      <c r="K19" s="5"/>
    </row>
    <row r="20" spans="1:14" x14ac:dyDescent="0.25">
      <c r="A20" s="42"/>
      <c r="B20" s="45"/>
      <c r="C20" s="9"/>
      <c r="D20" s="9">
        <f>SUM(C13:C19)</f>
        <v>283700</v>
      </c>
      <c r="E20" s="10"/>
      <c r="G20" s="21"/>
      <c r="H20" s="5"/>
      <c r="I20" s="5"/>
      <c r="J20" s="5"/>
      <c r="K20" s="5"/>
    </row>
    <row r="21" spans="1:14" x14ac:dyDescent="0.25">
      <c r="A21" s="42" t="s">
        <v>10</v>
      </c>
      <c r="B21" s="45"/>
      <c r="C21" s="9"/>
      <c r="D21" s="9"/>
      <c r="E21" s="10"/>
      <c r="G21" s="21"/>
      <c r="H21" s="5"/>
      <c r="I21" s="5"/>
      <c r="J21" s="5"/>
      <c r="K21" s="5"/>
    </row>
    <row r="22" spans="1:14" x14ac:dyDescent="0.25">
      <c r="A22" s="30"/>
      <c r="B22" s="31"/>
      <c r="C22" s="12"/>
      <c r="D22" s="12">
        <f>SUM(C21)</f>
        <v>0</v>
      </c>
      <c r="E22" s="13">
        <f>SUM(D13:D22)</f>
        <v>283700</v>
      </c>
      <c r="F22" s="4"/>
      <c r="G22" s="20">
        <v>0</v>
      </c>
      <c r="H22" s="5"/>
      <c r="I22" s="36"/>
      <c r="J22" s="36"/>
      <c r="K22" s="36"/>
      <c r="L22" s="36"/>
      <c r="M22" s="36"/>
      <c r="N22" s="36"/>
    </row>
    <row r="23" spans="1:14" ht="15" customHeight="1" x14ac:dyDescent="0.25">
      <c r="A23" s="14" t="s">
        <v>7</v>
      </c>
      <c r="B23" s="26" t="s">
        <v>16</v>
      </c>
      <c r="C23" s="7">
        <v>50000</v>
      </c>
      <c r="D23" s="7"/>
      <c r="E23" s="8"/>
      <c r="G23" s="21"/>
      <c r="H23" s="5"/>
      <c r="I23" s="5"/>
      <c r="J23" s="5"/>
      <c r="K23" s="5"/>
    </row>
    <row r="24" spans="1:14" ht="15" customHeight="1" x14ac:dyDescent="0.25">
      <c r="A24" s="15"/>
      <c r="B24" s="33" t="s">
        <v>17</v>
      </c>
      <c r="C24" s="34">
        <v>8000</v>
      </c>
      <c r="D24" s="9"/>
      <c r="E24" s="10"/>
      <c r="G24" s="21"/>
      <c r="H24" s="5"/>
      <c r="I24" s="5"/>
      <c r="J24" s="5"/>
      <c r="K24" s="5"/>
    </row>
    <row r="25" spans="1:14" x14ac:dyDescent="0.25">
      <c r="A25" s="15"/>
      <c r="B25" s="6" t="s">
        <v>18</v>
      </c>
      <c r="C25" s="9">
        <v>17000</v>
      </c>
      <c r="D25" s="9"/>
      <c r="E25" s="10"/>
      <c r="G25" s="21"/>
      <c r="H25" s="5"/>
      <c r="I25" s="5"/>
      <c r="J25" s="5"/>
      <c r="K25" s="5"/>
    </row>
    <row r="26" spans="1:14" x14ac:dyDescent="0.25">
      <c r="A26" s="15"/>
      <c r="B26" s="35" t="s">
        <v>19</v>
      </c>
      <c r="C26" s="34">
        <v>4400</v>
      </c>
      <c r="D26" s="9"/>
      <c r="E26" s="10"/>
      <c r="G26" s="21"/>
      <c r="H26" s="5"/>
      <c r="I26" s="5"/>
      <c r="J26" s="5"/>
      <c r="K26" s="5"/>
    </row>
    <row r="27" spans="1:14" x14ac:dyDescent="0.25">
      <c r="A27" s="16"/>
      <c r="B27" s="11"/>
      <c r="C27" s="12"/>
      <c r="D27" s="9">
        <f>SUM(C23:C26)</f>
        <v>79400</v>
      </c>
      <c r="E27" s="13">
        <f>SUM(D27)</f>
        <v>79400</v>
      </c>
      <c r="F27" s="18"/>
      <c r="G27" s="20">
        <v>0</v>
      </c>
      <c r="H27" s="5"/>
      <c r="I27" s="5"/>
      <c r="J27" s="5"/>
      <c r="K27" s="5"/>
    </row>
    <row r="28" spans="1:14" x14ac:dyDescent="0.25">
      <c r="A28" s="14" t="s">
        <v>8</v>
      </c>
      <c r="B28" s="23" t="s">
        <v>32</v>
      </c>
      <c r="C28" s="25">
        <v>20000</v>
      </c>
      <c r="D28" s="7"/>
      <c r="E28" s="8"/>
      <c r="G28" s="21"/>
      <c r="H28" s="5"/>
      <c r="I28" s="5"/>
      <c r="J28" s="5"/>
      <c r="K28" s="5"/>
    </row>
    <row r="29" spans="1:14" x14ac:dyDescent="0.25">
      <c r="A29" s="15"/>
      <c r="B29" s="6" t="s">
        <v>25</v>
      </c>
      <c r="C29" s="9">
        <v>23370</v>
      </c>
      <c r="D29" s="9"/>
      <c r="E29" s="10"/>
      <c r="G29" s="21"/>
      <c r="H29" s="5"/>
      <c r="I29" s="5"/>
      <c r="J29" s="5"/>
      <c r="K29" s="5"/>
    </row>
    <row r="30" spans="1:14" x14ac:dyDescent="0.25">
      <c r="A30" s="15"/>
      <c r="B30" s="6" t="s">
        <v>24</v>
      </c>
      <c r="C30" s="9">
        <v>3075</v>
      </c>
      <c r="D30" s="9"/>
      <c r="E30" s="10"/>
      <c r="G30" s="21"/>
      <c r="H30" s="5"/>
      <c r="I30" s="5"/>
      <c r="J30" s="5"/>
      <c r="K30" s="5"/>
    </row>
    <row r="31" spans="1:14" x14ac:dyDescent="0.25">
      <c r="A31" s="15"/>
      <c r="B31" s="6"/>
      <c r="C31" s="9"/>
      <c r="D31" s="9">
        <f>SUM(C28:C30)</f>
        <v>46445</v>
      </c>
      <c r="E31" s="10"/>
      <c r="G31" s="21"/>
      <c r="H31" s="5"/>
      <c r="I31" s="5"/>
      <c r="J31" s="5"/>
      <c r="K31" s="5"/>
    </row>
    <row r="32" spans="1:14" x14ac:dyDescent="0.25">
      <c r="A32" s="15" t="s">
        <v>10</v>
      </c>
      <c r="B32" s="6"/>
      <c r="C32" s="9"/>
      <c r="D32" s="9"/>
      <c r="E32" s="10"/>
      <c r="G32" s="21"/>
      <c r="H32" s="5"/>
      <c r="I32" s="5"/>
      <c r="J32" s="5"/>
      <c r="K32" s="5"/>
    </row>
    <row r="33" spans="1:14" x14ac:dyDescent="0.25">
      <c r="A33" s="16"/>
      <c r="B33" s="11"/>
      <c r="C33" s="12"/>
      <c r="D33" s="12">
        <f>SUM(C32:C32)</f>
        <v>0</v>
      </c>
      <c r="E33" s="13">
        <f>SUM(D33,D31)</f>
        <v>46445</v>
      </c>
      <c r="F33" s="18"/>
      <c r="G33" s="20">
        <v>0</v>
      </c>
      <c r="H33" s="5"/>
      <c r="I33" s="5"/>
      <c r="J33" s="5"/>
      <c r="K33" s="5"/>
    </row>
    <row r="34" spans="1:14" ht="30" x14ac:dyDescent="0.25">
      <c r="A34" s="14" t="s">
        <v>9</v>
      </c>
      <c r="B34" s="26" t="s">
        <v>33</v>
      </c>
      <c r="C34" s="7">
        <v>11500</v>
      </c>
      <c r="D34" s="7"/>
      <c r="E34" s="8"/>
      <c r="G34" s="21"/>
      <c r="H34" s="5"/>
      <c r="I34" s="5"/>
      <c r="J34" s="5"/>
      <c r="K34" s="5"/>
    </row>
    <row r="35" spans="1:14" x14ac:dyDescent="0.25">
      <c r="A35" s="15"/>
      <c r="B35" s="27" t="s">
        <v>34</v>
      </c>
      <c r="C35" s="9">
        <v>6500</v>
      </c>
      <c r="D35" s="9"/>
      <c r="E35" s="10"/>
      <c r="G35" s="21"/>
      <c r="H35" s="5"/>
      <c r="I35" s="5"/>
      <c r="J35" s="5"/>
      <c r="K35" s="5"/>
    </row>
    <row r="36" spans="1:14" x14ac:dyDescent="0.25">
      <c r="A36" s="15"/>
      <c r="B36" s="6" t="s">
        <v>35</v>
      </c>
      <c r="C36" s="9">
        <v>7000</v>
      </c>
      <c r="D36" s="9"/>
      <c r="E36" s="10"/>
      <c r="G36" s="21"/>
      <c r="H36" s="5"/>
      <c r="I36" s="5"/>
      <c r="J36" s="5"/>
      <c r="K36" s="5"/>
    </row>
    <row r="37" spans="1:14" x14ac:dyDescent="0.25">
      <c r="A37" s="16"/>
      <c r="B37" s="11"/>
      <c r="C37" s="12"/>
      <c r="D37" s="12">
        <f>SUM(C34:C36)</f>
        <v>25000</v>
      </c>
      <c r="E37" s="13">
        <f>SUM(D37)</f>
        <v>25000</v>
      </c>
      <c r="F37" s="18"/>
      <c r="G37" s="20"/>
      <c r="H37" s="5"/>
      <c r="I37" s="5"/>
      <c r="J37" s="5"/>
      <c r="K37" s="5"/>
    </row>
    <row r="38" spans="1:14" x14ac:dyDescent="0.25">
      <c r="A38" s="6" t="s">
        <v>11</v>
      </c>
      <c r="B38" s="6" t="s">
        <v>26</v>
      </c>
      <c r="C38" s="9">
        <v>15000</v>
      </c>
      <c r="D38" s="9"/>
      <c r="E38" s="8"/>
      <c r="G38" s="21"/>
      <c r="H38" s="5"/>
      <c r="I38" s="5"/>
      <c r="J38" s="5"/>
      <c r="K38" s="5"/>
    </row>
    <row r="39" spans="1:14" x14ac:dyDescent="0.25">
      <c r="A39" s="6"/>
      <c r="B39" s="6"/>
      <c r="C39" s="9"/>
      <c r="D39" s="9">
        <f>SUM(C38:C38)</f>
        <v>15000</v>
      </c>
      <c r="E39" s="10"/>
      <c r="F39" s="28"/>
      <c r="G39" s="29"/>
      <c r="H39" s="5"/>
      <c r="I39" s="5"/>
      <c r="J39" s="5"/>
      <c r="K39" s="5"/>
    </row>
    <row r="40" spans="1:14" ht="30" x14ac:dyDescent="0.25">
      <c r="A40" s="6" t="s">
        <v>15</v>
      </c>
      <c r="B40" s="32" t="s">
        <v>27</v>
      </c>
      <c r="C40" s="9">
        <v>15000</v>
      </c>
      <c r="D40" s="9"/>
      <c r="E40" s="10"/>
      <c r="G40" s="21"/>
      <c r="H40" s="5"/>
      <c r="I40" s="5"/>
      <c r="J40" s="5"/>
      <c r="K40" s="5"/>
    </row>
    <row r="41" spans="1:14" x14ac:dyDescent="0.25">
      <c r="A41" s="11"/>
      <c r="B41" s="11"/>
      <c r="C41" s="12"/>
      <c r="D41" s="12">
        <f>SUM(C40:C40)</f>
        <v>15000</v>
      </c>
      <c r="E41" s="10">
        <f>SUM(D38:D41)</f>
        <v>30000</v>
      </c>
      <c r="F41" s="18"/>
      <c r="G41" s="20">
        <v>0</v>
      </c>
      <c r="I41" s="36"/>
      <c r="J41" s="36"/>
      <c r="K41" s="36"/>
      <c r="L41" s="36"/>
      <c r="M41" s="36"/>
      <c r="N41" s="36"/>
    </row>
    <row r="42" spans="1:14" x14ac:dyDescent="0.25">
      <c r="A42" s="6"/>
      <c r="B42" s="6"/>
      <c r="C42" s="9"/>
      <c r="D42" s="9"/>
      <c r="E42" s="8"/>
      <c r="F42" s="28"/>
      <c r="G42" s="29"/>
      <c r="I42" s="5"/>
      <c r="J42" s="5"/>
      <c r="K42" s="5"/>
      <c r="L42" s="5"/>
      <c r="M42" s="5"/>
      <c r="N42" s="5"/>
    </row>
    <row r="43" spans="1:14" x14ac:dyDescent="0.25">
      <c r="A43" s="6" t="s">
        <v>12</v>
      </c>
      <c r="B43" s="24" t="s">
        <v>29</v>
      </c>
      <c r="C43" s="9">
        <v>142534.69</v>
      </c>
      <c r="D43" s="9"/>
      <c r="E43" s="10"/>
      <c r="G43" s="22"/>
    </row>
    <row r="44" spans="1:14" x14ac:dyDescent="0.25">
      <c r="A44" s="6"/>
      <c r="B44" s="6" t="s">
        <v>30</v>
      </c>
      <c r="C44" s="9"/>
      <c r="D44" s="9"/>
      <c r="E44" s="10"/>
      <c r="G44" s="22"/>
    </row>
    <row r="45" spans="1:14" x14ac:dyDescent="0.25">
      <c r="A45" s="6"/>
      <c r="B45" s="6" t="s">
        <v>31</v>
      </c>
      <c r="C45" s="9"/>
      <c r="D45" s="9"/>
      <c r="E45" s="10"/>
      <c r="G45" s="22"/>
    </row>
    <row r="46" spans="1:14" x14ac:dyDescent="0.25">
      <c r="A46" s="11"/>
      <c r="B46" s="11"/>
      <c r="C46" s="12"/>
      <c r="D46" s="12">
        <f>SUM(C43:C45)</f>
        <v>142534.69</v>
      </c>
      <c r="E46" s="13">
        <f>SUM(D46)</f>
        <v>142534.69</v>
      </c>
      <c r="F46" s="18"/>
      <c r="G46" s="20">
        <v>0</v>
      </c>
    </row>
    <row r="47" spans="1:14" x14ac:dyDescent="0.25">
      <c r="C47" s="37" t="s">
        <v>37</v>
      </c>
      <c r="D47" s="37"/>
      <c r="E47" s="37"/>
      <c r="F47" s="1">
        <f>F2-C28</f>
        <v>713079.69</v>
      </c>
      <c r="G47" s="1">
        <f>SUM(G46,G41,G37,G33,G27,G22,G12)</f>
        <v>0</v>
      </c>
    </row>
    <row r="49" spans="3:7" x14ac:dyDescent="0.25">
      <c r="C49" s="38" t="s">
        <v>38</v>
      </c>
      <c r="D49" s="38"/>
      <c r="E49" s="38"/>
      <c r="F49" s="1">
        <f>F47-C43</f>
        <v>570545</v>
      </c>
      <c r="G49" s="1"/>
    </row>
  </sheetData>
  <mergeCells count="4">
    <mergeCell ref="I22:N22"/>
    <mergeCell ref="I41:N41"/>
    <mergeCell ref="C47:E47"/>
    <mergeCell ref="C49:E49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2025-06-03T08:50:57Z</dcterms:modified>
</cp:coreProperties>
</file>